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Finance\General\Website\Master Copies of Finance Documents\"/>
    </mc:Choice>
  </mc:AlternateContent>
  <bookViews>
    <workbookView xWindow="0" yWindow="0" windowWidth="28800" windowHeight="12135"/>
  </bookViews>
  <sheets>
    <sheet name="Sheet1" sheetId="1" r:id="rId1"/>
    <sheet name="Sheet2" sheetId="2" state="hidden" r:id="rId2"/>
  </sheets>
  <definedNames>
    <definedName name="_xlnm.Print_Area" localSheetId="0">Sheet1!$A$1:$H$62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30" i="1"/>
  <c r="B31" i="1" l="1"/>
  <c r="J31" i="1" s="1"/>
  <c r="B32" i="1"/>
  <c r="J32" i="1" s="1"/>
  <c r="B33" i="1"/>
  <c r="J33" i="1" s="1"/>
  <c r="B34" i="1"/>
  <c r="J34" i="1" s="1"/>
  <c r="B35" i="1"/>
  <c r="J35" i="1" s="1"/>
  <c r="B36" i="1"/>
  <c r="J36" i="1" s="1"/>
  <c r="B37" i="1"/>
  <c r="J37" i="1" s="1"/>
  <c r="B38" i="1"/>
  <c r="J38" i="1" s="1"/>
  <c r="B39" i="1"/>
  <c r="J39" i="1" s="1"/>
  <c r="B40" i="1"/>
  <c r="J40" i="1" s="1"/>
  <c r="B41" i="1"/>
  <c r="J41" i="1" s="1"/>
  <c r="B42" i="1"/>
  <c r="J42" i="1" s="1"/>
  <c r="B43" i="1"/>
  <c r="J43" i="1" s="1"/>
  <c r="B30" i="1"/>
  <c r="J30" i="1" s="1"/>
  <c r="F24" i="1" l="1"/>
  <c r="H24" i="1" s="1"/>
  <c r="C24" i="1"/>
  <c r="F45" i="1" l="1"/>
  <c r="G45" i="1"/>
  <c r="A26" i="1" s="1"/>
  <c r="H29" i="1"/>
</calcChain>
</file>

<file path=xl/sharedStrings.xml><?xml version="1.0" encoding="utf-8"?>
<sst xmlns="http://schemas.openxmlformats.org/spreadsheetml/2006/main" count="180" uniqueCount="116">
  <si>
    <t>50p</t>
  </si>
  <si>
    <t>20p</t>
  </si>
  <si>
    <t>10p</t>
  </si>
  <si>
    <t>5p</t>
  </si>
  <si>
    <t>2p</t>
  </si>
  <si>
    <t>1p</t>
  </si>
  <si>
    <t>Total Cash</t>
  </si>
  <si>
    <t>Cheque - Account Name</t>
  </si>
  <si>
    <t>Value</t>
  </si>
  <si>
    <t>Total Cheques</t>
  </si>
  <si>
    <t>Royal Holloway, University of London</t>
  </si>
  <si>
    <t>Departmental Income Posting</t>
  </si>
  <si>
    <t>Date</t>
  </si>
  <si>
    <t>Received from - Dept</t>
  </si>
  <si>
    <t xml:space="preserve">Completed by </t>
  </si>
  <si>
    <t>Account</t>
  </si>
  <si>
    <t>Sub-Project</t>
  </si>
  <si>
    <t>Description</t>
  </si>
  <si>
    <t>£ Dr</t>
  </si>
  <si>
    <t>£ Cr</t>
  </si>
  <si>
    <t>Cash Office Suspense</t>
  </si>
  <si>
    <t>CBALC</t>
  </si>
  <si>
    <t>Cost Centre</t>
  </si>
  <si>
    <t>Total Income</t>
  </si>
  <si>
    <t>For Cash Office Use Only</t>
  </si>
  <si>
    <t>Cash</t>
  </si>
  <si>
    <t>When complete, email to</t>
  </si>
  <si>
    <t>CashOffice@rhul.ac.uk</t>
  </si>
  <si>
    <t>Received by  Cashier</t>
  </si>
  <si>
    <t>Function drinks</t>
  </si>
  <si>
    <t>Function food</t>
  </si>
  <si>
    <t>Presentation ceremonies</t>
  </si>
  <si>
    <t>Events income</t>
  </si>
  <si>
    <t>Performance income</t>
  </si>
  <si>
    <t>CD income</t>
  </si>
  <si>
    <t>Chapel fees - Taxable</t>
  </si>
  <si>
    <t>SS</t>
  </si>
  <si>
    <t>VAT code</t>
  </si>
  <si>
    <t>VAT coding</t>
  </si>
  <si>
    <t>Instructions for Use</t>
  </si>
  <si>
    <t>Make sure the total of income recorded matches the total of cash and cheques</t>
  </si>
  <si>
    <t>Print a copy to take with you to the cash office</t>
  </si>
  <si>
    <t>Conference food</t>
  </si>
  <si>
    <t>Conference Management fee</t>
  </si>
  <si>
    <t>Commercial income</t>
  </si>
  <si>
    <t>Library fines &amp; fees</t>
  </si>
  <si>
    <t>Course material sales</t>
  </si>
  <si>
    <t>Exam fee income</t>
  </si>
  <si>
    <t>Equipment sales</t>
  </si>
  <si>
    <t>Sponsorship</t>
  </si>
  <si>
    <t>Facilities Hire - Furniture</t>
  </si>
  <si>
    <t>Facilities Hire - AV</t>
  </si>
  <si>
    <t>Facilities Hire - IT</t>
  </si>
  <si>
    <t>Facilities Hire - IT support</t>
  </si>
  <si>
    <t>Facilities Hire - SU IT support</t>
  </si>
  <si>
    <t>Vandalism income</t>
  </si>
  <si>
    <t>Sports &amp; Recreational - Membership</t>
  </si>
  <si>
    <t>Sports &amp; Recreational - Facilities hire</t>
  </si>
  <si>
    <t>Sports &amp; Recreational - Facilities hire exempt</t>
  </si>
  <si>
    <t>Events income - Exempt</t>
  </si>
  <si>
    <t>Royalties</t>
  </si>
  <si>
    <t>Miscellaneous income</t>
  </si>
  <si>
    <t>Chapel fees - Exempt</t>
  </si>
  <si>
    <t>General donations</t>
  </si>
  <si>
    <t>SE</t>
  </si>
  <si>
    <t>SO</t>
  </si>
  <si>
    <t>Refer</t>
  </si>
  <si>
    <t>F360</t>
  </si>
  <si>
    <t>O12345-67</t>
  </si>
  <si>
    <t>Graduation ticket sales 18/12/2018</t>
  </si>
  <si>
    <t>VAT</t>
  </si>
  <si>
    <t>F120</t>
  </si>
  <si>
    <t>Total</t>
  </si>
  <si>
    <t>Payment Type</t>
  </si>
  <si>
    <t>Concert Tickets</t>
  </si>
  <si>
    <t>Concert Programmes</t>
  </si>
  <si>
    <t>Graduation Tickets</t>
  </si>
  <si>
    <t>Research Studentships cheque payment from funder</t>
  </si>
  <si>
    <t>Vending machine income</t>
  </si>
  <si>
    <t>Conference food - Exempt (Academic conference only)</t>
  </si>
  <si>
    <t>Photocopying - Students</t>
  </si>
  <si>
    <t>Photocopying - Staff and other non-student</t>
  </si>
  <si>
    <t>Founders Tour</t>
  </si>
  <si>
    <t>Printing</t>
  </si>
  <si>
    <t>SZ</t>
  </si>
  <si>
    <t>Comb binding</t>
  </si>
  <si>
    <t>Seminars - Academic</t>
  </si>
  <si>
    <t>Conference - Academic</t>
  </si>
  <si>
    <t>Conference - Commercial</t>
  </si>
  <si>
    <t>RFU Tickets</t>
  </si>
  <si>
    <t>Concert refreshments sales</t>
  </si>
  <si>
    <t>Chapel Collection</t>
  </si>
  <si>
    <t>Hellenic Institute donations</t>
  </si>
  <si>
    <t>Training courses</t>
  </si>
  <si>
    <t>Fieldtrip payments</t>
  </si>
  <si>
    <t>Postage repaid</t>
  </si>
  <si>
    <t xml:space="preserve">Staff contributions </t>
  </si>
  <si>
    <t>Xmas Lunch contribution</t>
  </si>
  <si>
    <t>D150</t>
  </si>
  <si>
    <t>Bench fees income - student</t>
  </si>
  <si>
    <t>Bench fees income - non student</t>
  </si>
  <si>
    <t>RCSPROD</t>
  </si>
  <si>
    <t>Customer number</t>
  </si>
  <si>
    <t>Staff number</t>
  </si>
  <si>
    <t>RCS Product Code/Staff Number / Customer Number</t>
  </si>
  <si>
    <t>Cheque payments - Customer</t>
  </si>
  <si>
    <t>Example</t>
  </si>
  <si>
    <t>Function food - Student Events</t>
  </si>
  <si>
    <t>Repayment of Cash advance (Expenses)</t>
  </si>
  <si>
    <t>Comb binding - Student</t>
  </si>
  <si>
    <t>0</t>
  </si>
  <si>
    <t>Publications income (printed items)</t>
  </si>
  <si>
    <t>Publications income (not printed)</t>
  </si>
  <si>
    <r>
      <t xml:space="preserve">If the account you wish to use doesn't work or if VAT code comes up with 'refer' please contact </t>
    </r>
    <r>
      <rPr>
        <u/>
        <sz val="12"/>
        <color theme="4" tint="-0.249977111117893"/>
        <rFont val="Corbel"/>
        <family val="2"/>
      </rPr>
      <t>taxqueries@rhul.ac.uk</t>
    </r>
    <r>
      <rPr>
        <sz val="12"/>
        <color theme="1"/>
        <rFont val="Corbel"/>
        <family val="2"/>
      </rPr>
      <t xml:space="preserve"> with details of the payment </t>
    </r>
    <r>
      <rPr>
        <b/>
        <sz val="12"/>
        <color theme="1"/>
        <rFont val="Corbel"/>
        <family val="2"/>
      </rPr>
      <t>before</t>
    </r>
    <r>
      <rPr>
        <sz val="12"/>
        <color theme="1"/>
        <rFont val="Corbel"/>
        <family val="2"/>
      </rPr>
      <t xml:space="preserve"> submitting this form to the cash office.</t>
    </r>
  </si>
  <si>
    <t>Purchasing card Cash repayment</t>
  </si>
  <si>
    <t>v4 -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</si>
</sst>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2"/>
      <color rgb="FFFF0000"/>
      <name val="Corbel"/>
      <family val="2"/>
    </font>
    <font>
      <u/>
      <sz val="12"/>
      <color theme="10"/>
      <name val="Corbel"/>
      <family val="2"/>
    </font>
    <font>
      <u/>
      <sz val="12"/>
      <color theme="4" tint="-0.249977111117893"/>
      <name val="Corbel"/>
      <family val="2"/>
    </font>
    <font>
      <b/>
      <sz val="12"/>
      <color rgb="FFFF0000"/>
      <name val="Corbel"/>
      <family val="2"/>
    </font>
    <font>
      <i/>
      <sz val="10"/>
      <color theme="1"/>
      <name val="Corbel"/>
      <family val="2"/>
    </font>
    <font>
      <sz val="10"/>
      <color theme="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40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/>
    <xf numFmtId="40" fontId="3" fillId="0" borderId="0" xfId="0" applyNumberFormat="1" applyFont="1" applyBorder="1"/>
    <xf numFmtId="0" fontId="3" fillId="0" borderId="2" xfId="0" applyFont="1" applyBorder="1"/>
    <xf numFmtId="40" fontId="3" fillId="0" borderId="2" xfId="0" applyNumberFormat="1" applyFont="1" applyBorder="1" applyAlignment="1">
      <alignment horizontal="right"/>
    </xf>
    <xf numFmtId="6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40" fontId="3" fillId="0" borderId="1" xfId="0" applyNumberFormat="1" applyFont="1" applyBorder="1" applyAlignment="1"/>
    <xf numFmtId="0" fontId="3" fillId="0" borderId="21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wrapText="1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4" borderId="23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1" xfId="0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4" borderId="18" xfId="0" applyNumberFormat="1" applyFont="1" applyFill="1" applyBorder="1" applyProtection="1"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13" xfId="0" applyFont="1" applyFill="1" applyBorder="1" applyProtection="1">
      <protection locked="0"/>
    </xf>
    <xf numFmtId="4" fontId="3" fillId="2" borderId="13" xfId="0" applyNumberFormat="1" applyFont="1" applyFill="1" applyBorder="1"/>
    <xf numFmtId="4" fontId="3" fillId="4" borderId="19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4" fontId="3" fillId="2" borderId="6" xfId="0" applyNumberFormat="1" applyFont="1" applyFill="1" applyBorder="1"/>
    <xf numFmtId="4" fontId="3" fillId="2" borderId="17" xfId="0" applyNumberFormat="1" applyFont="1" applyFill="1" applyBorder="1"/>
    <xf numFmtId="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4" fontId="3" fillId="2" borderId="9" xfId="0" applyNumberFormat="1" applyFont="1" applyFill="1" applyBorder="1"/>
    <xf numFmtId="4" fontId="3" fillId="2" borderId="20" xfId="0" applyNumberFormat="1" applyFont="1" applyFill="1" applyBorder="1"/>
    <xf numFmtId="4" fontId="3" fillId="2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" fontId="3" fillId="4" borderId="2" xfId="0" applyNumberFormat="1" applyFont="1" applyFill="1" applyBorder="1" applyProtection="1">
      <protection locked="0"/>
    </xf>
    <xf numFmtId="40" fontId="3" fillId="4" borderId="2" xfId="0" applyNumberFormat="1" applyFont="1" applyFill="1" applyBorder="1" applyAlignment="1" applyProtection="1">
      <protection locked="0"/>
    </xf>
    <xf numFmtId="0" fontId="3" fillId="0" borderId="0" xfId="0" applyFont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8" fillId="0" borderId="0" xfId="0" applyFont="1"/>
    <xf numFmtId="0" fontId="3" fillId="2" borderId="12" xfId="0" applyNumberFormat="1" applyFont="1" applyFill="1" applyBorder="1" applyAlignment="1">
      <alignment horizontal="center"/>
    </xf>
    <xf numFmtId="0" fontId="9" fillId="0" borderId="22" xfId="0" applyFont="1" applyBorder="1"/>
    <xf numFmtId="0" fontId="9" fillId="2" borderId="11" xfId="0" applyFont="1" applyFill="1" applyBorder="1" applyAlignment="1" applyProtection="1">
      <alignment horizontal="left"/>
    </xf>
    <xf numFmtId="0" fontId="10" fillId="3" borderId="11" xfId="0" applyFont="1" applyFill="1" applyBorder="1" applyAlignment="1" applyProtection="1">
      <alignment horizontal="left"/>
    </xf>
    <xf numFmtId="0" fontId="9" fillId="3" borderId="11" xfId="0" applyFont="1" applyFill="1" applyBorder="1" applyProtection="1"/>
    <xf numFmtId="0" fontId="9" fillId="3" borderId="11" xfId="0" applyFont="1" applyFill="1" applyBorder="1" applyAlignment="1" applyProtection="1">
      <alignment wrapText="1"/>
    </xf>
    <xf numFmtId="4" fontId="10" fillId="2" borderId="11" xfId="0" applyNumberFormat="1" applyFont="1" applyFill="1" applyBorder="1" applyProtection="1"/>
    <xf numFmtId="4" fontId="9" fillId="4" borderId="18" xfId="0" applyNumberFormat="1" applyFont="1" applyFill="1" applyBorder="1" applyProtection="1"/>
    <xf numFmtId="4" fontId="9" fillId="2" borderId="12" xfId="0" applyNumberFormat="1" applyFont="1" applyFill="1" applyBorder="1" applyAlignment="1">
      <alignment horizontal="center"/>
    </xf>
    <xf numFmtId="0" fontId="10" fillId="0" borderId="0" xfId="0" applyFont="1"/>
    <xf numFmtId="0" fontId="3" fillId="4" borderId="11" xfId="0" applyFont="1" applyFill="1" applyBorder="1" applyAlignment="1" applyProtection="1">
      <alignment wrapText="1"/>
      <protection locked="0"/>
    </xf>
    <xf numFmtId="0" fontId="3" fillId="4" borderId="13" xfId="0" applyFont="1" applyFill="1" applyBorder="1" applyAlignment="1" applyProtection="1">
      <alignment wrapText="1"/>
      <protection locked="0"/>
    </xf>
    <xf numFmtId="0" fontId="3" fillId="0" borderId="0" xfId="0" applyFont="1" applyProtection="1"/>
    <xf numFmtId="0" fontId="3" fillId="0" borderId="0" xfId="0" applyFont="1" applyBorder="1" applyProtection="1"/>
    <xf numFmtId="14" fontId="3" fillId="0" borderId="0" xfId="0" applyNumberFormat="1" applyFont="1" applyBorder="1" applyProtection="1"/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9525</xdr:rowOff>
    </xdr:from>
    <xdr:to>
      <xdr:col>8</xdr:col>
      <xdr:colOff>11430</xdr:colOff>
      <xdr:row>3</xdr:row>
      <xdr:rowOff>128778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9525"/>
          <a:ext cx="1440180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hOffice@rhul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Zeros="0" tabSelected="1" workbookViewId="0">
      <selection activeCell="B5" sqref="B5:D5"/>
    </sheetView>
  </sheetViews>
  <sheetFormatPr defaultRowHeight="15.75" x14ac:dyDescent="0.25"/>
  <cols>
    <col min="1" max="1" width="26.28515625" style="5" bestFit="1" customWidth="1"/>
    <col min="2" max="2" width="10" style="5" bestFit="1" customWidth="1"/>
    <col min="3" max="3" width="20.5703125" style="5" customWidth="1"/>
    <col min="4" max="4" width="12.85546875" style="5" customWidth="1"/>
    <col min="5" max="5" width="24.140625" style="5" bestFit="1" customWidth="1"/>
    <col min="6" max="6" width="10.5703125" style="5" customWidth="1"/>
    <col min="7" max="7" width="13.7109375" style="5" bestFit="1" customWidth="1"/>
    <col min="8" max="8" width="13.7109375" style="3" bestFit="1" customWidth="1"/>
    <col min="9" max="9" width="9.140625" style="5"/>
    <col min="10" max="10" width="71.42578125" style="5" customWidth="1"/>
    <col min="11" max="16384" width="9.140625" style="5"/>
  </cols>
  <sheetData>
    <row r="1" spans="1:8" x14ac:dyDescent="0.25">
      <c r="A1" s="76" t="s">
        <v>10</v>
      </c>
      <c r="B1" s="76"/>
      <c r="C1" s="76"/>
      <c r="D1" s="76"/>
      <c r="E1" s="76"/>
      <c r="F1" s="76"/>
      <c r="G1" s="76"/>
      <c r="H1" s="76"/>
    </row>
    <row r="2" spans="1:8" x14ac:dyDescent="0.25">
      <c r="A2" s="76" t="s">
        <v>11</v>
      </c>
      <c r="B2" s="76"/>
      <c r="C2" s="76"/>
      <c r="D2" s="76"/>
      <c r="E2" s="76"/>
      <c r="F2" s="76"/>
      <c r="G2" s="76"/>
      <c r="H2" s="76"/>
    </row>
    <row r="3" spans="1:8" x14ac:dyDescent="0.25">
      <c r="A3" s="73"/>
      <c r="B3" s="73"/>
      <c r="C3" s="73"/>
      <c r="D3" s="73"/>
      <c r="E3" s="73"/>
      <c r="F3" s="73"/>
      <c r="H3" s="48"/>
    </row>
    <row r="4" spans="1:8" x14ac:dyDescent="0.25">
      <c r="H4" s="48"/>
    </row>
    <row r="5" spans="1:8" ht="20.100000000000001" customHeight="1" x14ac:dyDescent="0.25">
      <c r="A5" s="5" t="s">
        <v>13</v>
      </c>
      <c r="B5" s="82"/>
      <c r="C5" s="83"/>
      <c r="D5" s="84"/>
      <c r="H5" s="48"/>
    </row>
    <row r="6" spans="1:8" ht="20.100000000000001" customHeight="1" x14ac:dyDescent="0.25">
      <c r="A6" s="5" t="s">
        <v>14</v>
      </c>
      <c r="B6" s="82"/>
      <c r="C6" s="83"/>
      <c r="D6" s="84"/>
      <c r="H6" s="48"/>
    </row>
    <row r="7" spans="1:8" ht="20.100000000000001" customHeight="1" x14ac:dyDescent="0.25">
      <c r="A7" s="5" t="s">
        <v>12</v>
      </c>
      <c r="B7" s="82"/>
      <c r="C7" s="84"/>
      <c r="H7" s="48"/>
    </row>
    <row r="8" spans="1:8" ht="10.5" customHeight="1" x14ac:dyDescent="0.25">
      <c r="B8" s="63"/>
      <c r="C8" s="63"/>
      <c r="D8" s="63"/>
      <c r="E8" s="6"/>
      <c r="G8" s="7"/>
      <c r="H8" s="7"/>
    </row>
    <row r="9" spans="1:8" ht="20.100000000000001" customHeight="1" x14ac:dyDescent="0.25">
      <c r="A9" s="5" t="s">
        <v>28</v>
      </c>
      <c r="B9" s="77"/>
      <c r="C9" s="78"/>
      <c r="D9" s="79"/>
      <c r="E9" s="6"/>
      <c r="G9" s="7"/>
      <c r="H9" s="7"/>
    </row>
    <row r="10" spans="1:8" ht="20.100000000000001" customHeight="1" x14ac:dyDescent="0.25">
      <c r="A10" s="5" t="s">
        <v>12</v>
      </c>
      <c r="B10" s="80"/>
      <c r="C10" s="81"/>
      <c r="D10" s="63"/>
      <c r="E10" s="6"/>
      <c r="G10" s="7"/>
      <c r="H10" s="7"/>
    </row>
    <row r="11" spans="1:8" ht="20.100000000000001" customHeight="1" x14ac:dyDescent="0.25">
      <c r="B11" s="63"/>
      <c r="C11" s="64"/>
      <c r="D11" s="65"/>
      <c r="E11" s="6"/>
      <c r="F11" s="9"/>
      <c r="G11" s="7"/>
      <c r="H11" s="7"/>
    </row>
    <row r="12" spans="1:8" ht="20.100000000000001" customHeight="1" x14ac:dyDescent="0.25">
      <c r="A12" s="85" t="s">
        <v>7</v>
      </c>
      <c r="B12" s="85"/>
      <c r="C12" s="11" t="s">
        <v>8</v>
      </c>
      <c r="E12" s="10" t="s">
        <v>25</v>
      </c>
      <c r="F12" s="10" t="s">
        <v>72</v>
      </c>
      <c r="H12" s="48"/>
    </row>
    <row r="13" spans="1:8" ht="20.100000000000001" customHeight="1" x14ac:dyDescent="0.25">
      <c r="A13" s="72"/>
      <c r="B13" s="72"/>
      <c r="C13" s="46"/>
      <c r="E13" s="12">
        <v>50</v>
      </c>
      <c r="F13" s="47"/>
      <c r="H13" s="48"/>
    </row>
    <row r="14" spans="1:8" ht="20.100000000000001" customHeight="1" x14ac:dyDescent="0.25">
      <c r="A14" s="72"/>
      <c r="B14" s="72"/>
      <c r="C14" s="46"/>
      <c r="E14" s="12">
        <v>20</v>
      </c>
      <c r="F14" s="47"/>
      <c r="H14" s="48"/>
    </row>
    <row r="15" spans="1:8" ht="20.100000000000001" customHeight="1" x14ac:dyDescent="0.25">
      <c r="A15" s="72"/>
      <c r="B15" s="72"/>
      <c r="C15" s="46"/>
      <c r="E15" s="12">
        <v>10</v>
      </c>
      <c r="F15" s="47"/>
      <c r="H15" s="48"/>
    </row>
    <row r="16" spans="1:8" ht="20.100000000000001" customHeight="1" x14ac:dyDescent="0.25">
      <c r="A16" s="72"/>
      <c r="B16" s="72"/>
      <c r="C16" s="46"/>
      <c r="E16" s="12">
        <v>5</v>
      </c>
      <c r="F16" s="47"/>
      <c r="H16" s="48"/>
    </row>
    <row r="17" spans="1:10" ht="20.100000000000001" customHeight="1" x14ac:dyDescent="0.25">
      <c r="A17" s="72"/>
      <c r="B17" s="72"/>
      <c r="C17" s="46"/>
      <c r="E17" s="12">
        <v>1</v>
      </c>
      <c r="F17" s="47"/>
      <c r="H17" s="48"/>
    </row>
    <row r="18" spans="1:10" ht="20.100000000000001" customHeight="1" x14ac:dyDescent="0.25">
      <c r="A18" s="72"/>
      <c r="B18" s="72"/>
      <c r="C18" s="46"/>
      <c r="E18" s="13" t="s">
        <v>0</v>
      </c>
      <c r="F18" s="47"/>
      <c r="H18" s="48"/>
    </row>
    <row r="19" spans="1:10" ht="20.100000000000001" customHeight="1" x14ac:dyDescent="0.25">
      <c r="A19" s="72"/>
      <c r="B19" s="72"/>
      <c r="C19" s="46"/>
      <c r="E19" s="13" t="s">
        <v>1</v>
      </c>
      <c r="F19" s="47"/>
      <c r="H19" s="48"/>
    </row>
    <row r="20" spans="1:10" ht="20.100000000000001" customHeight="1" x14ac:dyDescent="0.25">
      <c r="A20" s="72"/>
      <c r="B20" s="72"/>
      <c r="C20" s="46"/>
      <c r="E20" s="13" t="s">
        <v>2</v>
      </c>
      <c r="F20" s="47"/>
      <c r="H20" s="48"/>
    </row>
    <row r="21" spans="1:10" ht="20.100000000000001" customHeight="1" x14ac:dyDescent="0.25">
      <c r="A21" s="72"/>
      <c r="B21" s="72"/>
      <c r="C21" s="46"/>
      <c r="E21" s="13" t="s">
        <v>3</v>
      </c>
      <c r="F21" s="47"/>
      <c r="H21" s="48"/>
    </row>
    <row r="22" spans="1:10" ht="20.100000000000001" customHeight="1" x14ac:dyDescent="0.25">
      <c r="A22" s="72"/>
      <c r="B22" s="72"/>
      <c r="C22" s="46"/>
      <c r="E22" s="13" t="s">
        <v>4</v>
      </c>
      <c r="F22" s="47"/>
      <c r="H22" s="48"/>
    </row>
    <row r="23" spans="1:10" ht="20.100000000000001" customHeight="1" x14ac:dyDescent="0.25">
      <c r="A23" s="72"/>
      <c r="B23" s="72"/>
      <c r="C23" s="46"/>
      <c r="E23" s="13" t="s">
        <v>5</v>
      </c>
      <c r="F23" s="47"/>
      <c r="H23" s="48"/>
    </row>
    <row r="24" spans="1:10" ht="20.100000000000001" customHeight="1" x14ac:dyDescent="0.25">
      <c r="A24" s="8" t="s">
        <v>9</v>
      </c>
      <c r="C24" s="15">
        <f>SUM(C13:C23)</f>
        <v>0</v>
      </c>
      <c r="E24" s="14" t="s">
        <v>6</v>
      </c>
      <c r="F24" s="15">
        <f>SUM(F13:F23)</f>
        <v>0</v>
      </c>
      <c r="G24" s="5" t="s">
        <v>23</v>
      </c>
      <c r="H24" s="49">
        <f>C24+F24</f>
        <v>0</v>
      </c>
    </row>
    <row r="25" spans="1:10" ht="20.100000000000001" customHeight="1" x14ac:dyDescent="0.25">
      <c r="B25" s="8"/>
      <c r="C25" s="8"/>
      <c r="H25" s="48"/>
    </row>
    <row r="26" spans="1:10" ht="20.100000000000001" customHeight="1" x14ac:dyDescent="0.25">
      <c r="A26" s="66">
        <f>IF(H24=G45,,"Total Income must equal total of coded income")</f>
        <v>0</v>
      </c>
      <c r="B26" s="66"/>
      <c r="C26" s="66"/>
      <c r="D26" s="66"/>
      <c r="E26" s="66"/>
      <c r="F26" s="66"/>
      <c r="G26" s="66"/>
      <c r="H26" s="66"/>
    </row>
    <row r="27" spans="1:10" ht="20.100000000000001" customHeight="1" thickBot="1" x14ac:dyDescent="0.3">
      <c r="H27" s="48"/>
    </row>
    <row r="28" spans="1:10" ht="47.25" x14ac:dyDescent="0.25">
      <c r="A28" s="16" t="s">
        <v>73</v>
      </c>
      <c r="B28" s="17" t="s">
        <v>15</v>
      </c>
      <c r="C28" s="18" t="s">
        <v>104</v>
      </c>
      <c r="D28" s="19" t="s">
        <v>16</v>
      </c>
      <c r="E28" s="19" t="s">
        <v>17</v>
      </c>
      <c r="F28" s="20" t="s">
        <v>18</v>
      </c>
      <c r="G28" s="21" t="s">
        <v>19</v>
      </c>
      <c r="H28" s="22" t="s">
        <v>37</v>
      </c>
    </row>
    <row r="29" spans="1:10" s="60" customFormat="1" ht="25.5" x14ac:dyDescent="0.2">
      <c r="A29" s="52" t="s">
        <v>31</v>
      </c>
      <c r="B29" s="53">
        <v>4700</v>
      </c>
      <c r="C29" s="54"/>
      <c r="D29" s="55" t="s">
        <v>68</v>
      </c>
      <c r="E29" s="56" t="s">
        <v>69</v>
      </c>
      <c r="F29" s="57"/>
      <c r="G29" s="58">
        <v>-35</v>
      </c>
      <c r="H29" s="59" t="str">
        <f>IFERROR(VLOOKUP(B29,Sheet2!B3:C82,2,0),0)</f>
        <v>SS</v>
      </c>
      <c r="J29" s="60" t="s">
        <v>106</v>
      </c>
    </row>
    <row r="30" spans="1:10" ht="20.100000000000001" customHeight="1" x14ac:dyDescent="0.25">
      <c r="A30" s="23"/>
      <c r="B30" s="24">
        <f>IFERROR(VLOOKUP(A30,Sheet2!A4:B64,2,0),0)</f>
        <v>0</v>
      </c>
      <c r="C30" s="25"/>
      <c r="D30" s="26"/>
      <c r="E30" s="61"/>
      <c r="F30" s="27"/>
      <c r="G30" s="28"/>
      <c r="H30" s="51">
        <f>IFERROR(VLOOKUP(A30,Sheet2!A4:C83,3,0),0)</f>
        <v>0</v>
      </c>
      <c r="J30" s="50">
        <f>IF(B30="D150","Enter Customer account number",IF(B30="F120","Enter staff number",IF(B30=4060,"Enter RCS Product code",IF(B30=4061,"Enter RCS Product code",IF(B30=4070,"Enter RCS Product code",IF(B30=4071,"Enter RCS Product code",IF(B30=4072,"Enter RCS Product code",0)))))))</f>
        <v>0</v>
      </c>
    </row>
    <row r="31" spans="1:10" ht="20.100000000000001" customHeight="1" x14ac:dyDescent="0.25">
      <c r="A31" s="23"/>
      <c r="B31" s="24">
        <f>IFERROR(VLOOKUP(A31,Sheet2!A5:B65,2,0),0)</f>
        <v>0</v>
      </c>
      <c r="C31" s="25"/>
      <c r="D31" s="26"/>
      <c r="E31" s="61"/>
      <c r="F31" s="27"/>
      <c r="G31" s="28"/>
      <c r="H31" s="51">
        <f>IFERROR(VLOOKUP(A31,Sheet2!A5:C84,3,0),0)</f>
        <v>0</v>
      </c>
      <c r="J31" s="50">
        <f t="shared" ref="J31:J43" si="0">IF(B31="D150","Enter Customer account number",IF(B31="F120","Enter staff number",IF(B31=4060,"Enter RCS Product code",IF(B31=4061,"Enter RCS Product code",IF(B31=4070,"Enter RCS Product code",IF(B31=4071,"Enter RCS Product code",IF(B31=4072,"Enter RCS Product code",0)))))))</f>
        <v>0</v>
      </c>
    </row>
    <row r="32" spans="1:10" ht="20.100000000000001" customHeight="1" x14ac:dyDescent="0.25">
      <c r="A32" s="23"/>
      <c r="B32" s="24">
        <f>IFERROR(VLOOKUP(A32,Sheet2!A6:B66,2,0),0)</f>
        <v>0</v>
      </c>
      <c r="C32" s="25"/>
      <c r="D32" s="26"/>
      <c r="E32" s="61"/>
      <c r="F32" s="27"/>
      <c r="G32" s="28"/>
      <c r="H32" s="51">
        <f>IFERROR(VLOOKUP(A32,Sheet2!A6:C85,3,0),0)</f>
        <v>0</v>
      </c>
      <c r="J32" s="50">
        <f t="shared" si="0"/>
        <v>0</v>
      </c>
    </row>
    <row r="33" spans="1:10" ht="20.100000000000001" customHeight="1" x14ac:dyDescent="0.25">
      <c r="A33" s="23"/>
      <c r="B33" s="24">
        <f>IFERROR(VLOOKUP(A33,Sheet2!A7:B67,2,0),0)</f>
        <v>0</v>
      </c>
      <c r="C33" s="25"/>
      <c r="D33" s="26"/>
      <c r="E33" s="61"/>
      <c r="F33" s="27"/>
      <c r="G33" s="28"/>
      <c r="H33" s="51">
        <f>IFERROR(VLOOKUP(A33,Sheet2!A7:C86,3,0),0)</f>
        <v>0</v>
      </c>
      <c r="J33" s="50">
        <f t="shared" si="0"/>
        <v>0</v>
      </c>
    </row>
    <row r="34" spans="1:10" ht="20.100000000000001" customHeight="1" x14ac:dyDescent="0.25">
      <c r="A34" s="23"/>
      <c r="B34" s="24">
        <f>IFERROR(VLOOKUP(A34,Sheet2!A8:B68,2,0),0)</f>
        <v>0</v>
      </c>
      <c r="C34" s="25"/>
      <c r="D34" s="26"/>
      <c r="E34" s="61"/>
      <c r="F34" s="27"/>
      <c r="G34" s="28"/>
      <c r="H34" s="51">
        <f>IFERROR(VLOOKUP(A34,Sheet2!A8:C87,3,0),0)</f>
        <v>0</v>
      </c>
      <c r="J34" s="50">
        <f t="shared" si="0"/>
        <v>0</v>
      </c>
    </row>
    <row r="35" spans="1:10" ht="20.100000000000001" customHeight="1" x14ac:dyDescent="0.25">
      <c r="A35" s="23"/>
      <c r="B35" s="24">
        <f>IFERROR(VLOOKUP(A35,Sheet2!A9:B69,2,0),0)</f>
        <v>0</v>
      </c>
      <c r="C35" s="25"/>
      <c r="D35" s="26"/>
      <c r="E35" s="61"/>
      <c r="F35" s="27"/>
      <c r="G35" s="28"/>
      <c r="H35" s="51">
        <f>IFERROR(VLOOKUP(A35,Sheet2!A9:C88,3,0),0)</f>
        <v>0</v>
      </c>
      <c r="J35" s="50">
        <f t="shared" si="0"/>
        <v>0</v>
      </c>
    </row>
    <row r="36" spans="1:10" ht="20.100000000000001" customHeight="1" x14ac:dyDescent="0.25">
      <c r="A36" s="23"/>
      <c r="B36" s="24">
        <f>IFERROR(VLOOKUP(A36,Sheet2!A10:B70,2,0),0)</f>
        <v>0</v>
      </c>
      <c r="C36" s="25"/>
      <c r="D36" s="26"/>
      <c r="E36" s="61"/>
      <c r="F36" s="27"/>
      <c r="G36" s="28"/>
      <c r="H36" s="51">
        <f>IFERROR(VLOOKUP(A36,Sheet2!A10:C89,3,0),0)</f>
        <v>0</v>
      </c>
      <c r="J36" s="50">
        <f t="shared" si="0"/>
        <v>0</v>
      </c>
    </row>
    <row r="37" spans="1:10" ht="20.100000000000001" customHeight="1" x14ac:dyDescent="0.25">
      <c r="A37" s="23"/>
      <c r="B37" s="24">
        <f>IFERROR(VLOOKUP(A37,Sheet2!A12:B71,2,0),0)</f>
        <v>0</v>
      </c>
      <c r="C37" s="25"/>
      <c r="D37" s="26"/>
      <c r="E37" s="61"/>
      <c r="F37" s="27"/>
      <c r="G37" s="28"/>
      <c r="H37" s="51">
        <f>IFERROR(VLOOKUP(A37,Sheet2!A11:C90,3,0),0)</f>
        <v>0</v>
      </c>
      <c r="J37" s="50">
        <f t="shared" si="0"/>
        <v>0</v>
      </c>
    </row>
    <row r="38" spans="1:10" ht="20.100000000000001" customHeight="1" x14ac:dyDescent="0.25">
      <c r="A38" s="23"/>
      <c r="B38" s="24">
        <f>IFERROR(VLOOKUP(A38,Sheet2!A13:B72,2,0),0)</f>
        <v>0</v>
      </c>
      <c r="C38" s="25"/>
      <c r="D38" s="26"/>
      <c r="E38" s="61"/>
      <c r="F38" s="27"/>
      <c r="G38" s="28"/>
      <c r="H38" s="51">
        <f>IFERROR(VLOOKUP(A38,Sheet2!A12:C91,3,0),0)</f>
        <v>0</v>
      </c>
      <c r="J38" s="50">
        <f t="shared" si="0"/>
        <v>0</v>
      </c>
    </row>
    <row r="39" spans="1:10" ht="20.100000000000001" customHeight="1" x14ac:dyDescent="0.25">
      <c r="A39" s="23"/>
      <c r="B39" s="24">
        <f>IFERROR(VLOOKUP(A39,Sheet2!A14:B73,2,0),0)</f>
        <v>0</v>
      </c>
      <c r="C39" s="25"/>
      <c r="D39" s="26"/>
      <c r="E39" s="61"/>
      <c r="F39" s="27"/>
      <c r="G39" s="28"/>
      <c r="H39" s="51">
        <f>IFERROR(VLOOKUP(A39,Sheet2!A13:C92,3,0),0)</f>
        <v>0</v>
      </c>
      <c r="J39" s="50">
        <f t="shared" si="0"/>
        <v>0</v>
      </c>
    </row>
    <row r="40" spans="1:10" ht="20.100000000000001" customHeight="1" x14ac:dyDescent="0.25">
      <c r="A40" s="23"/>
      <c r="B40" s="24">
        <f>IFERROR(VLOOKUP(A40,Sheet2!A15:B74,2,0),0)</f>
        <v>0</v>
      </c>
      <c r="C40" s="25"/>
      <c r="D40" s="26"/>
      <c r="E40" s="61"/>
      <c r="F40" s="27"/>
      <c r="G40" s="28"/>
      <c r="H40" s="51">
        <f>IFERROR(VLOOKUP(A40,Sheet2!A14:C93,3,0),0)</f>
        <v>0</v>
      </c>
      <c r="J40" s="50">
        <f t="shared" si="0"/>
        <v>0</v>
      </c>
    </row>
    <row r="41" spans="1:10" ht="20.100000000000001" customHeight="1" x14ac:dyDescent="0.25">
      <c r="A41" s="23"/>
      <c r="B41" s="24">
        <f>IFERROR(VLOOKUP(A41,Sheet2!A16:B75,2,0),0)</f>
        <v>0</v>
      </c>
      <c r="C41" s="25"/>
      <c r="D41" s="26"/>
      <c r="E41" s="61"/>
      <c r="F41" s="27"/>
      <c r="G41" s="28"/>
      <c r="H41" s="51">
        <f>IFERROR(VLOOKUP(A41,Sheet2!A15:C94,3,0),0)</f>
        <v>0</v>
      </c>
      <c r="J41" s="50">
        <f t="shared" si="0"/>
        <v>0</v>
      </c>
    </row>
    <row r="42" spans="1:10" ht="20.100000000000001" customHeight="1" x14ac:dyDescent="0.25">
      <c r="A42" s="23"/>
      <c r="B42" s="24">
        <f>IFERROR(VLOOKUP(A42,Sheet2!A17:B76,2,0),0)</f>
        <v>0</v>
      </c>
      <c r="C42" s="25"/>
      <c r="D42" s="26"/>
      <c r="E42" s="61"/>
      <c r="F42" s="27"/>
      <c r="G42" s="28"/>
      <c r="H42" s="51">
        <f>IFERROR(VLOOKUP(A42,Sheet2!A16:C95,3,0),0)</f>
        <v>0</v>
      </c>
      <c r="J42" s="50">
        <f t="shared" si="0"/>
        <v>0</v>
      </c>
    </row>
    <row r="43" spans="1:10" ht="20.100000000000001" customHeight="1" thickBot="1" x14ac:dyDescent="0.3">
      <c r="A43" s="23"/>
      <c r="B43" s="24">
        <f>IFERROR(VLOOKUP(A43,Sheet2!A18:B77,2,0),0)</f>
        <v>0</v>
      </c>
      <c r="C43" s="29"/>
      <c r="D43" s="30"/>
      <c r="E43" s="62"/>
      <c r="F43" s="31"/>
      <c r="G43" s="32"/>
      <c r="H43" s="51">
        <f>IFERROR(VLOOKUP(A43,Sheet2!A17:C96,3,0),0)</f>
        <v>0</v>
      </c>
      <c r="J43" s="50">
        <f t="shared" si="0"/>
        <v>0</v>
      </c>
    </row>
    <row r="44" spans="1:10" ht="20.100000000000001" customHeight="1" x14ac:dyDescent="0.25">
      <c r="A44" s="33" t="s">
        <v>24</v>
      </c>
      <c r="B44" s="34"/>
      <c r="C44" s="34"/>
      <c r="D44" s="35" t="s">
        <v>22</v>
      </c>
      <c r="E44" s="35"/>
      <c r="F44" s="36"/>
      <c r="G44" s="37"/>
      <c r="H44" s="38"/>
    </row>
    <row r="45" spans="1:10" ht="20.100000000000001" customHeight="1" thickBot="1" x14ac:dyDescent="0.3">
      <c r="A45" s="39" t="s">
        <v>20</v>
      </c>
      <c r="B45" s="40" t="s">
        <v>67</v>
      </c>
      <c r="C45" s="40"/>
      <c r="D45" s="41" t="s">
        <v>21</v>
      </c>
      <c r="E45" s="41"/>
      <c r="F45" s="42">
        <f>H24</f>
        <v>0</v>
      </c>
      <c r="G45" s="43">
        <f>SUM(G30:G43)</f>
        <v>0</v>
      </c>
      <c r="H45" s="44"/>
    </row>
    <row r="46" spans="1:10" ht="20.100000000000001" customHeight="1" thickBot="1" x14ac:dyDescent="0.3"/>
    <row r="47" spans="1:10" ht="20.100000000000001" customHeight="1" thickBot="1" x14ac:dyDescent="0.3">
      <c r="A47" s="74" t="s">
        <v>26</v>
      </c>
      <c r="B47" s="75"/>
      <c r="C47" s="75"/>
      <c r="D47" s="69" t="s">
        <v>27</v>
      </c>
      <c r="E47" s="69"/>
      <c r="F47" s="69"/>
      <c r="G47" s="69"/>
      <c r="H47" s="70"/>
    </row>
    <row r="48" spans="1:10" x14ac:dyDescent="0.25">
      <c r="H48" s="48"/>
    </row>
    <row r="49" spans="1:8" x14ac:dyDescent="0.25">
      <c r="A49" s="8"/>
      <c r="B49" s="8"/>
      <c r="C49" s="8"/>
      <c r="D49" s="8"/>
      <c r="H49" s="48"/>
    </row>
    <row r="50" spans="1:8" x14ac:dyDescent="0.25">
      <c r="A50" s="71" t="s">
        <v>39</v>
      </c>
      <c r="B50" s="71"/>
      <c r="C50" s="71"/>
      <c r="D50" s="71"/>
      <c r="E50" s="71"/>
      <c r="F50" s="71"/>
      <c r="G50" s="71"/>
      <c r="H50" s="71"/>
    </row>
    <row r="51" spans="1:8" ht="36.75" customHeight="1" x14ac:dyDescent="0.25">
      <c r="A51" s="67" t="s">
        <v>40</v>
      </c>
      <c r="B51" s="67"/>
      <c r="C51" s="67"/>
      <c r="D51" s="67"/>
      <c r="E51" s="67"/>
      <c r="F51" s="67"/>
      <c r="G51" s="67"/>
      <c r="H51" s="67"/>
    </row>
    <row r="52" spans="1:8" x14ac:dyDescent="0.25">
      <c r="A52" s="68" t="s">
        <v>41</v>
      </c>
      <c r="B52" s="68"/>
      <c r="C52" s="68"/>
      <c r="D52" s="68"/>
      <c r="E52" s="68"/>
      <c r="F52" s="68"/>
      <c r="G52" s="68"/>
      <c r="H52" s="68"/>
    </row>
    <row r="53" spans="1:8" ht="30.75" customHeight="1" x14ac:dyDescent="0.25">
      <c r="A53" s="67" t="s">
        <v>113</v>
      </c>
      <c r="B53" s="67"/>
      <c r="C53" s="67"/>
      <c r="D53" s="67"/>
      <c r="E53" s="67"/>
      <c r="F53" s="67"/>
      <c r="G53" s="67"/>
      <c r="H53" s="67"/>
    </row>
    <row r="54" spans="1:8" x14ac:dyDescent="0.25">
      <c r="A54" s="45"/>
      <c r="B54" s="8"/>
      <c r="C54" s="8"/>
      <c r="D54" s="8"/>
      <c r="H54" s="5"/>
    </row>
    <row r="55" spans="1:8" x14ac:dyDescent="0.25">
      <c r="A55" s="45"/>
      <c r="B55" s="8"/>
      <c r="C55" s="8"/>
      <c r="D55" s="8"/>
      <c r="H55" s="5" t="s">
        <v>115</v>
      </c>
    </row>
    <row r="56" spans="1:8" x14ac:dyDescent="0.25">
      <c r="H56" s="48"/>
    </row>
    <row r="57" spans="1:8" x14ac:dyDescent="0.25">
      <c r="H57" s="48"/>
    </row>
    <row r="58" spans="1:8" x14ac:dyDescent="0.25">
      <c r="H58" s="48"/>
    </row>
    <row r="61" spans="1:8" x14ac:dyDescent="0.25">
      <c r="E61" s="3"/>
      <c r="F61" s="4"/>
    </row>
    <row r="63" spans="1:8" x14ac:dyDescent="0.25">
      <c r="E63" s="3"/>
      <c r="F63" s="4"/>
    </row>
    <row r="64" spans="1:8" x14ac:dyDescent="0.25">
      <c r="E64" s="3"/>
      <c r="F64" s="4"/>
    </row>
    <row r="65" spans="5:6" x14ac:dyDescent="0.25">
      <c r="E65" s="3"/>
      <c r="F65" s="4"/>
    </row>
    <row r="66" spans="5:6" x14ac:dyDescent="0.25">
      <c r="E66" s="3"/>
      <c r="F66" s="4"/>
    </row>
    <row r="67" spans="5:6" x14ac:dyDescent="0.25">
      <c r="E67" s="3"/>
      <c r="F67" s="4"/>
    </row>
    <row r="68" spans="5:6" x14ac:dyDescent="0.25">
      <c r="E68" s="3"/>
      <c r="F68" s="4"/>
    </row>
    <row r="69" spans="5:6" x14ac:dyDescent="0.25">
      <c r="E69" s="3"/>
      <c r="F69" s="4"/>
    </row>
  </sheetData>
  <sheetProtection password="E72B" sheet="1" objects="1" scenarios="1" selectLockedCells="1"/>
  <mergeCells count="27">
    <mergeCell ref="A3:F3"/>
    <mergeCell ref="A47:C47"/>
    <mergeCell ref="A1:H1"/>
    <mergeCell ref="A2:H2"/>
    <mergeCell ref="B9:D9"/>
    <mergeCell ref="B10:C10"/>
    <mergeCell ref="B5:D5"/>
    <mergeCell ref="B6:D6"/>
    <mergeCell ref="B7:C7"/>
    <mergeCell ref="A20:B20"/>
    <mergeCell ref="A22:B22"/>
    <mergeCell ref="A21:B21"/>
    <mergeCell ref="A23:B23"/>
    <mergeCell ref="A12:B12"/>
    <mergeCell ref="A15:B15"/>
    <mergeCell ref="A13:B13"/>
    <mergeCell ref="A14:B14"/>
    <mergeCell ref="A16:B16"/>
    <mergeCell ref="A17:B17"/>
    <mergeCell ref="A18:B18"/>
    <mergeCell ref="A19:B19"/>
    <mergeCell ref="A26:H26"/>
    <mergeCell ref="A51:H51"/>
    <mergeCell ref="A52:H52"/>
    <mergeCell ref="A53:H53"/>
    <mergeCell ref="D47:H47"/>
    <mergeCell ref="A50:H50"/>
  </mergeCells>
  <dataValidations count="3">
    <dataValidation type="whole" allowBlank="1" showInputMessage="1" showErrorMessage="1" error="The account code should be between 1000 and 9999" sqref="B29">
      <formula1>1000</formula1>
      <formula2>9999</formula2>
    </dataValidation>
    <dataValidation type="whole" allowBlank="1" showInputMessage="1" showErrorMessage="1" error="Product code is a four figure number" sqref="C29">
      <formula1>0</formula1>
      <formula2>9999</formula2>
    </dataValidation>
    <dataValidation allowBlank="1" showInputMessage="1" showErrorMessage="1" error="The account code should be between 1000 and 9999" sqref="A44:B44"/>
  </dataValidations>
  <hyperlinks>
    <hyperlink ref="D47" r:id="rId1"/>
  </hyperlinks>
  <pageMargins left="0.70866141732283472" right="0.70866141732283472" top="0.74803149606299213" bottom="0.74803149606299213" header="0.31496062992125984" footer="0.31496062992125984"/>
  <pageSetup paperSize="9" scale="6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Sheet2!$A$4:$A$64</xm:f>
          </x14:formula1>
          <xm:sqref>A30:A43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A50" sqref="A50"/>
    </sheetView>
  </sheetViews>
  <sheetFormatPr defaultRowHeight="15" x14ac:dyDescent="0.25"/>
  <cols>
    <col min="1" max="1" width="50.7109375" bestFit="1" customWidth="1"/>
    <col min="2" max="2" width="8.140625" bestFit="1" customWidth="1"/>
  </cols>
  <sheetData>
    <row r="1" spans="1:3" x14ac:dyDescent="0.25">
      <c r="A1" s="1" t="s">
        <v>38</v>
      </c>
    </row>
    <row r="3" spans="1:3" x14ac:dyDescent="0.25">
      <c r="A3" t="s">
        <v>17</v>
      </c>
      <c r="B3" t="s">
        <v>15</v>
      </c>
      <c r="C3" t="s">
        <v>70</v>
      </c>
    </row>
    <row r="4" spans="1:3" x14ac:dyDescent="0.25">
      <c r="A4" t="s">
        <v>100</v>
      </c>
      <c r="B4">
        <v>4790</v>
      </c>
      <c r="C4" t="s">
        <v>36</v>
      </c>
    </row>
    <row r="5" spans="1:3" x14ac:dyDescent="0.25">
      <c r="A5" t="s">
        <v>99</v>
      </c>
      <c r="B5">
        <v>4790</v>
      </c>
      <c r="C5" t="s">
        <v>64</v>
      </c>
    </row>
    <row r="6" spans="1:3" x14ac:dyDescent="0.25">
      <c r="A6" t="s">
        <v>34</v>
      </c>
      <c r="B6">
        <v>4865</v>
      </c>
      <c r="C6" t="s">
        <v>36</v>
      </c>
    </row>
    <row r="7" spans="1:3" x14ac:dyDescent="0.25">
      <c r="A7" t="s">
        <v>91</v>
      </c>
      <c r="B7">
        <v>4930</v>
      </c>
      <c r="C7" t="s">
        <v>65</v>
      </c>
    </row>
    <row r="8" spans="1:3" x14ac:dyDescent="0.25">
      <c r="A8" t="s">
        <v>62</v>
      </c>
      <c r="B8">
        <v>4875</v>
      </c>
      <c r="C8" t="s">
        <v>64</v>
      </c>
    </row>
    <row r="9" spans="1:3" x14ac:dyDescent="0.25">
      <c r="A9" t="s">
        <v>35</v>
      </c>
      <c r="B9">
        <v>4870</v>
      </c>
      <c r="C9" t="s">
        <v>36</v>
      </c>
    </row>
    <row r="10" spans="1:3" x14ac:dyDescent="0.25">
      <c r="A10" t="s">
        <v>85</v>
      </c>
      <c r="B10">
        <v>4850</v>
      </c>
      <c r="C10" t="s">
        <v>36</v>
      </c>
    </row>
    <row r="11" spans="1:3" x14ac:dyDescent="0.25">
      <c r="A11" t="s">
        <v>109</v>
      </c>
      <c r="B11">
        <v>4850</v>
      </c>
      <c r="C11" t="s">
        <v>64</v>
      </c>
    </row>
    <row r="12" spans="1:3" x14ac:dyDescent="0.25">
      <c r="A12" t="s">
        <v>44</v>
      </c>
      <c r="B12">
        <v>4150</v>
      </c>
      <c r="C12" t="s">
        <v>36</v>
      </c>
    </row>
    <row r="13" spans="1:3" x14ac:dyDescent="0.25">
      <c r="A13" t="s">
        <v>75</v>
      </c>
      <c r="B13">
        <v>4705</v>
      </c>
      <c r="C13" t="s">
        <v>84</v>
      </c>
    </row>
    <row r="14" spans="1:3" x14ac:dyDescent="0.25">
      <c r="A14" t="s">
        <v>90</v>
      </c>
      <c r="B14">
        <v>4070</v>
      </c>
      <c r="C14" t="s">
        <v>36</v>
      </c>
    </row>
    <row r="15" spans="1:3" x14ac:dyDescent="0.25">
      <c r="A15" t="s">
        <v>74</v>
      </c>
      <c r="B15">
        <v>4860</v>
      </c>
      <c r="C15" t="s">
        <v>36</v>
      </c>
    </row>
    <row r="16" spans="1:3" x14ac:dyDescent="0.25">
      <c r="A16" t="s">
        <v>87</v>
      </c>
      <c r="B16">
        <v>4050</v>
      </c>
      <c r="C16" t="s">
        <v>64</v>
      </c>
    </row>
    <row r="17" spans="1:4" x14ac:dyDescent="0.25">
      <c r="A17" t="s">
        <v>88</v>
      </c>
      <c r="B17">
        <v>4050</v>
      </c>
      <c r="C17" t="s">
        <v>36</v>
      </c>
    </row>
    <row r="18" spans="1:4" x14ac:dyDescent="0.25">
      <c r="A18" t="s">
        <v>42</v>
      </c>
      <c r="B18">
        <v>4060</v>
      </c>
      <c r="C18" t="s">
        <v>36</v>
      </c>
      <c r="D18" t="s">
        <v>101</v>
      </c>
    </row>
    <row r="19" spans="1:4" x14ac:dyDescent="0.25">
      <c r="A19" t="s">
        <v>79</v>
      </c>
      <c r="B19">
        <v>4061</v>
      </c>
      <c r="C19" t="s">
        <v>64</v>
      </c>
      <c r="D19" t="s">
        <v>101</v>
      </c>
    </row>
    <row r="20" spans="1:4" x14ac:dyDescent="0.25">
      <c r="A20" t="s">
        <v>43</v>
      </c>
      <c r="B20">
        <v>4065</v>
      </c>
      <c r="C20" t="s">
        <v>36</v>
      </c>
    </row>
    <row r="21" spans="1:4" x14ac:dyDescent="0.25">
      <c r="A21" t="s">
        <v>46</v>
      </c>
      <c r="B21">
        <v>4515</v>
      </c>
      <c r="C21" t="s">
        <v>64</v>
      </c>
    </row>
    <row r="22" spans="1:4" x14ac:dyDescent="0.25">
      <c r="A22" t="s">
        <v>105</v>
      </c>
      <c r="B22" t="s">
        <v>98</v>
      </c>
      <c r="C22" s="2" t="s">
        <v>110</v>
      </c>
      <c r="D22" t="s">
        <v>102</v>
      </c>
    </row>
    <row r="23" spans="1:4" x14ac:dyDescent="0.25">
      <c r="A23" t="s">
        <v>48</v>
      </c>
      <c r="B23">
        <v>4710</v>
      </c>
      <c r="C23" t="s">
        <v>36</v>
      </c>
    </row>
    <row r="24" spans="1:4" x14ac:dyDescent="0.25">
      <c r="A24" t="s">
        <v>32</v>
      </c>
      <c r="B24">
        <v>4825</v>
      </c>
      <c r="C24" t="s">
        <v>36</v>
      </c>
    </row>
    <row r="25" spans="1:4" x14ac:dyDescent="0.25">
      <c r="A25" t="s">
        <v>59</v>
      </c>
      <c r="B25">
        <v>4830</v>
      </c>
      <c r="C25" t="s">
        <v>66</v>
      </c>
    </row>
    <row r="26" spans="1:4" x14ac:dyDescent="0.25">
      <c r="A26" t="s">
        <v>47</v>
      </c>
      <c r="B26">
        <v>4525</v>
      </c>
      <c r="C26" t="s">
        <v>64</v>
      </c>
    </row>
    <row r="27" spans="1:4" x14ac:dyDescent="0.25">
      <c r="A27" t="s">
        <v>51</v>
      </c>
      <c r="B27">
        <v>4770</v>
      </c>
      <c r="C27" t="s">
        <v>36</v>
      </c>
    </row>
    <row r="28" spans="1:4" x14ac:dyDescent="0.25">
      <c r="A28" t="s">
        <v>50</v>
      </c>
      <c r="B28">
        <v>4765</v>
      </c>
      <c r="C28" t="s">
        <v>36</v>
      </c>
    </row>
    <row r="29" spans="1:4" x14ac:dyDescent="0.25">
      <c r="A29" t="s">
        <v>52</v>
      </c>
      <c r="B29">
        <v>4775</v>
      </c>
      <c r="C29" t="s">
        <v>36</v>
      </c>
    </row>
    <row r="30" spans="1:4" x14ac:dyDescent="0.25">
      <c r="A30" t="s">
        <v>53</v>
      </c>
      <c r="B30">
        <v>4780</v>
      </c>
      <c r="C30" t="s">
        <v>36</v>
      </c>
    </row>
    <row r="31" spans="1:4" x14ac:dyDescent="0.25">
      <c r="A31" t="s">
        <v>54</v>
      </c>
      <c r="B31">
        <v>4785</v>
      </c>
      <c r="C31" t="s">
        <v>36</v>
      </c>
    </row>
    <row r="32" spans="1:4" x14ac:dyDescent="0.25">
      <c r="A32" t="s">
        <v>94</v>
      </c>
      <c r="B32">
        <v>6300</v>
      </c>
      <c r="C32" t="s">
        <v>64</v>
      </c>
    </row>
    <row r="33" spans="1:4" x14ac:dyDescent="0.25">
      <c r="A33" t="s">
        <v>82</v>
      </c>
      <c r="B33">
        <v>4825</v>
      </c>
      <c r="C33" t="s">
        <v>36</v>
      </c>
    </row>
    <row r="34" spans="1:4" x14ac:dyDescent="0.25">
      <c r="A34" t="s">
        <v>29</v>
      </c>
      <c r="B34">
        <v>4070</v>
      </c>
      <c r="C34" t="s">
        <v>36</v>
      </c>
      <c r="D34" t="s">
        <v>101</v>
      </c>
    </row>
    <row r="35" spans="1:4" x14ac:dyDescent="0.25">
      <c r="A35" t="s">
        <v>30</v>
      </c>
      <c r="B35">
        <v>4071</v>
      </c>
      <c r="C35" t="s">
        <v>36</v>
      </c>
      <c r="D35" t="s">
        <v>101</v>
      </c>
    </row>
    <row r="36" spans="1:4" x14ac:dyDescent="0.25">
      <c r="A36" t="s">
        <v>107</v>
      </c>
      <c r="B36">
        <v>4072</v>
      </c>
      <c r="C36" t="s">
        <v>64</v>
      </c>
      <c r="D36" t="s">
        <v>101</v>
      </c>
    </row>
    <row r="37" spans="1:4" x14ac:dyDescent="0.25">
      <c r="A37" t="s">
        <v>63</v>
      </c>
      <c r="B37">
        <v>4930</v>
      </c>
      <c r="C37" t="s">
        <v>65</v>
      </c>
    </row>
    <row r="38" spans="1:4" x14ac:dyDescent="0.25">
      <c r="A38" t="s">
        <v>76</v>
      </c>
      <c r="B38">
        <v>4700</v>
      </c>
      <c r="C38" t="s">
        <v>36</v>
      </c>
    </row>
    <row r="39" spans="1:4" x14ac:dyDescent="0.25">
      <c r="A39" t="s">
        <v>92</v>
      </c>
      <c r="B39">
        <v>4910</v>
      </c>
      <c r="C39" t="s">
        <v>65</v>
      </c>
    </row>
    <row r="40" spans="1:4" x14ac:dyDescent="0.25">
      <c r="A40" t="s">
        <v>45</v>
      </c>
      <c r="B40">
        <v>4510</v>
      </c>
      <c r="C40" t="s">
        <v>65</v>
      </c>
    </row>
    <row r="41" spans="1:4" x14ac:dyDescent="0.25">
      <c r="A41" t="s">
        <v>61</v>
      </c>
      <c r="B41">
        <v>4850</v>
      </c>
      <c r="C41" t="s">
        <v>66</v>
      </c>
    </row>
    <row r="42" spans="1:4" x14ac:dyDescent="0.25">
      <c r="A42" t="s">
        <v>33</v>
      </c>
      <c r="B42">
        <v>4860</v>
      </c>
      <c r="C42" t="s">
        <v>36</v>
      </c>
    </row>
    <row r="43" spans="1:4" x14ac:dyDescent="0.25">
      <c r="A43" t="s">
        <v>81</v>
      </c>
      <c r="B43">
        <v>4520</v>
      </c>
      <c r="C43" t="s">
        <v>36</v>
      </c>
    </row>
    <row r="44" spans="1:4" x14ac:dyDescent="0.25">
      <c r="A44" t="s">
        <v>80</v>
      </c>
      <c r="B44">
        <v>4520</v>
      </c>
      <c r="C44" t="s">
        <v>64</v>
      </c>
    </row>
    <row r="45" spans="1:4" x14ac:dyDescent="0.25">
      <c r="A45" t="s">
        <v>95</v>
      </c>
      <c r="B45">
        <v>6740</v>
      </c>
      <c r="C45" t="s">
        <v>64</v>
      </c>
    </row>
    <row r="46" spans="1:4" x14ac:dyDescent="0.25">
      <c r="A46" t="s">
        <v>31</v>
      </c>
      <c r="B46">
        <v>4700</v>
      </c>
      <c r="C46" t="s">
        <v>36</v>
      </c>
    </row>
    <row r="47" spans="1:4" x14ac:dyDescent="0.25">
      <c r="A47" t="s">
        <v>83</v>
      </c>
      <c r="B47">
        <v>4850</v>
      </c>
      <c r="C47" t="s">
        <v>84</v>
      </c>
    </row>
    <row r="48" spans="1:4" x14ac:dyDescent="0.25">
      <c r="A48" t="s">
        <v>111</v>
      </c>
      <c r="B48">
        <v>4705</v>
      </c>
      <c r="C48" t="s">
        <v>84</v>
      </c>
    </row>
    <row r="49" spans="1:4" x14ac:dyDescent="0.25">
      <c r="A49" t="s">
        <v>112</v>
      </c>
      <c r="B49">
        <v>4705</v>
      </c>
      <c r="C49" t="s">
        <v>36</v>
      </c>
    </row>
    <row r="50" spans="1:4" x14ac:dyDescent="0.25">
      <c r="A50" t="s">
        <v>114</v>
      </c>
      <c r="C50" s="2" t="s">
        <v>110</v>
      </c>
      <c r="D50" t="s">
        <v>103</v>
      </c>
    </row>
    <row r="51" spans="1:4" x14ac:dyDescent="0.25">
      <c r="A51" t="s">
        <v>108</v>
      </c>
      <c r="B51" s="2" t="s">
        <v>71</v>
      </c>
      <c r="C51" s="2" t="s">
        <v>110</v>
      </c>
      <c r="D51" t="s">
        <v>103</v>
      </c>
    </row>
    <row r="52" spans="1:4" x14ac:dyDescent="0.25">
      <c r="A52" t="s">
        <v>77</v>
      </c>
      <c r="B52">
        <v>3100</v>
      </c>
      <c r="C52" t="s">
        <v>65</v>
      </c>
    </row>
    <row r="53" spans="1:4" x14ac:dyDescent="0.25">
      <c r="A53" t="s">
        <v>89</v>
      </c>
      <c r="B53">
        <v>4850</v>
      </c>
      <c r="C53" t="s">
        <v>36</v>
      </c>
    </row>
    <row r="54" spans="1:4" x14ac:dyDescent="0.25">
      <c r="A54" t="s">
        <v>60</v>
      </c>
      <c r="B54">
        <v>4835</v>
      </c>
      <c r="C54" t="s">
        <v>66</v>
      </c>
    </row>
    <row r="55" spans="1:4" x14ac:dyDescent="0.25">
      <c r="A55" t="s">
        <v>86</v>
      </c>
      <c r="B55">
        <v>4050</v>
      </c>
      <c r="C55" t="s">
        <v>64</v>
      </c>
    </row>
    <row r="56" spans="1:4" x14ac:dyDescent="0.25">
      <c r="A56" t="s">
        <v>49</v>
      </c>
      <c r="B56">
        <v>4745</v>
      </c>
      <c r="C56" t="s">
        <v>66</v>
      </c>
    </row>
    <row r="57" spans="1:4" x14ac:dyDescent="0.25">
      <c r="A57" t="s">
        <v>57</v>
      </c>
      <c r="B57">
        <v>4815</v>
      </c>
      <c r="C57" t="s">
        <v>36</v>
      </c>
    </row>
    <row r="58" spans="1:4" x14ac:dyDescent="0.25">
      <c r="A58" t="s">
        <v>58</v>
      </c>
      <c r="B58">
        <v>4820</v>
      </c>
      <c r="C58" t="s">
        <v>64</v>
      </c>
    </row>
    <row r="59" spans="1:4" x14ac:dyDescent="0.25">
      <c r="A59" t="s">
        <v>56</v>
      </c>
      <c r="B59">
        <v>4810</v>
      </c>
      <c r="C59" t="s">
        <v>64</v>
      </c>
    </row>
    <row r="60" spans="1:4" x14ac:dyDescent="0.25">
      <c r="A60" t="s">
        <v>96</v>
      </c>
      <c r="B60">
        <v>4850</v>
      </c>
      <c r="C60" t="s">
        <v>65</v>
      </c>
    </row>
    <row r="61" spans="1:4" x14ac:dyDescent="0.25">
      <c r="A61" t="s">
        <v>93</v>
      </c>
      <c r="B61">
        <v>4850</v>
      </c>
      <c r="C61" t="s">
        <v>64</v>
      </c>
    </row>
    <row r="62" spans="1:4" x14ac:dyDescent="0.25">
      <c r="A62" t="s">
        <v>55</v>
      </c>
      <c r="B62">
        <v>4805</v>
      </c>
      <c r="C62" t="s">
        <v>36</v>
      </c>
    </row>
    <row r="63" spans="1:4" x14ac:dyDescent="0.25">
      <c r="A63" t="s">
        <v>78</v>
      </c>
      <c r="B63">
        <v>4048</v>
      </c>
      <c r="C63" t="s">
        <v>36</v>
      </c>
    </row>
    <row r="64" spans="1:4" x14ac:dyDescent="0.25">
      <c r="A64" t="s">
        <v>97</v>
      </c>
      <c r="B64">
        <v>4850</v>
      </c>
      <c r="C64" t="s">
        <v>65</v>
      </c>
    </row>
  </sheetData>
  <sortState ref="A4:C60">
    <sortCondition ref="A4:A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RHUL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usyf111</dc:creator>
  <cp:lastModifiedBy>Greaves, Rosemary</cp:lastModifiedBy>
  <cp:lastPrinted>2019-06-05T07:45:34Z</cp:lastPrinted>
  <dcterms:created xsi:type="dcterms:W3CDTF">2016-04-04T14:53:22Z</dcterms:created>
  <dcterms:modified xsi:type="dcterms:W3CDTF">2019-12-03T14:34:37Z</dcterms:modified>
</cp:coreProperties>
</file>